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ed 2016\Homepage\"/>
    </mc:Choice>
  </mc:AlternateContent>
  <xr:revisionPtr revIDLastSave="0" documentId="8_{C63DA3D2-BCFE-475C-812A-C0FF22E99110}" xr6:coauthVersionLast="47" xr6:coauthVersionMax="47" xr10:uidLastSave="{00000000-0000-0000-0000-000000000000}"/>
  <bookViews>
    <workbookView xWindow="-120" yWindow="-120" windowWidth="24240" windowHeight="13020" xr2:uid="{A4D3DBBC-A5F4-4D64-9F0B-95A0D0F4F636}"/>
  </bookViews>
  <sheets>
    <sheet name="Tabelle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A5" i="2" l="1"/>
  <c r="D20" i="2" l="1"/>
  <c r="D18" i="2" l="1"/>
  <c r="D17" i="2"/>
  <c r="D16" i="2"/>
  <c r="D15" i="2"/>
  <c r="B18" i="2"/>
  <c r="C18" i="2"/>
  <c r="C17" i="2"/>
  <c r="C16" i="2"/>
  <c r="B17" i="2"/>
  <c r="C15" i="2"/>
  <c r="B16" i="2"/>
  <c r="B15" i="2"/>
  <c r="D2" i="2" l="1"/>
  <c r="C2" i="2"/>
  <c r="B1" i="2"/>
  <c r="B2" i="2"/>
  <c r="C1" i="2"/>
  <c r="D1" i="2"/>
</calcChain>
</file>

<file path=xl/sharedStrings.xml><?xml version="1.0" encoding="utf-8"?>
<sst xmlns="http://schemas.openxmlformats.org/spreadsheetml/2006/main" count="30" uniqueCount="28">
  <si>
    <t>Garten Nr.</t>
  </si>
  <si>
    <t>Gesamtkosten</t>
  </si>
  <si>
    <t>Wertermittlung vom</t>
  </si>
  <si>
    <r>
      <t xml:space="preserve">Erstattungsbetrag bei </t>
    </r>
    <r>
      <rPr>
        <b/>
        <sz val="11"/>
        <color rgb="FFFF0000"/>
        <rFont val="Calibri"/>
        <family val="2"/>
        <scheme val="minor"/>
      </rPr>
      <t>Erfüllung</t>
    </r>
    <r>
      <rPr>
        <sz val="11"/>
        <color theme="1"/>
        <rFont val="Calibri"/>
        <family val="2"/>
        <scheme val="minor"/>
      </rPr>
      <t xml:space="preserve"> der Auflagen durch den Vorpächter lt. Wertermittlung</t>
    </r>
  </si>
  <si>
    <r>
      <t xml:space="preserve">Erstattungsbetrag bei </t>
    </r>
    <r>
      <rPr>
        <b/>
        <sz val="11"/>
        <color rgb="FFFF0000"/>
        <rFont val="Calibri"/>
        <family val="2"/>
        <scheme val="minor"/>
      </rPr>
      <t>Nichterfüllung</t>
    </r>
    <r>
      <rPr>
        <sz val="11"/>
        <color theme="1"/>
        <rFont val="Calibri"/>
        <family val="2"/>
        <scheme val="minor"/>
      </rPr>
      <t xml:space="preserve"> der Auflagen durch den Vorpächter lt. Wertermittlung</t>
    </r>
  </si>
  <si>
    <t>Sondervereinbarung Strom</t>
  </si>
  <si>
    <t>Aufnahmegebühr Verein</t>
  </si>
  <si>
    <t>Strom Erhaltung/Wartung</t>
  </si>
  <si>
    <t>Strom a'conto Zahlung</t>
  </si>
  <si>
    <t>Pacht verbleibendes Jahr</t>
  </si>
  <si>
    <t>Grundsteuer</t>
  </si>
  <si>
    <t>Versicherung</t>
  </si>
  <si>
    <t>Verbandsbeitrag</t>
  </si>
  <si>
    <t>Grundsteuer verbleibendes Jahr</t>
  </si>
  <si>
    <t>Versicherung verbleibendes Jahr</t>
  </si>
  <si>
    <t>Verbandsbeitrag verbleibendes Jahr</t>
  </si>
  <si>
    <t>Aktueller Status</t>
  </si>
  <si>
    <t>Bemerkung</t>
  </si>
  <si>
    <t>Größe der Parzelle  m²</t>
  </si>
  <si>
    <t>Verpachtung</t>
  </si>
  <si>
    <t>Restmonate</t>
  </si>
  <si>
    <t>Pacht m²</t>
  </si>
  <si>
    <t>Bezugsdatum</t>
  </si>
  <si>
    <t>Freie Gärten</t>
  </si>
  <si>
    <t>Frei zur Verpachtung</t>
  </si>
  <si>
    <r>
      <t xml:space="preserve">Gesamtkosten Min.                           </t>
    </r>
    <r>
      <rPr>
        <sz val="8"/>
        <color theme="1"/>
        <rFont val="Calibri"/>
        <family val="2"/>
        <scheme val="minor"/>
      </rPr>
      <t>bei Nichterfüllung der Auflagen</t>
    </r>
  </si>
  <si>
    <t>Wertermittlung</t>
  </si>
  <si>
    <t>Kosten lt. Wertermittlung fehlen noch.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</si>
</sst>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\ &quot;€&quot;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AB3A-6E7B-4D5D-B35D-A0A3A148F9B2}">
  <dimension ref="A1:L20"/>
  <sheetViews>
    <sheetView tabSelected="1" zoomScale="115" zoomScaleNormal="115" workbookViewId="0">
      <pane ySplit="6" topLeftCell="A7" activePane="bottomLeft" state="frozen"/>
      <selection pane="bottomLeft" activeCell="E9" sqref="E9"/>
    </sheetView>
  </sheetViews>
  <sheetFormatPr baseColWidth="10" defaultRowHeight="15" x14ac:dyDescent="0.25"/>
  <cols>
    <col min="1" max="1" width="35" style="4" customWidth="1"/>
    <col min="2" max="9" width="11.42578125" style="7"/>
  </cols>
  <sheetData>
    <row r="1" spans="1:9" s="1" customFormat="1" ht="30" customHeight="1" x14ac:dyDescent="0.25">
      <c r="A1" s="12" t="s">
        <v>1</v>
      </c>
      <c r="B1" s="11">
        <f ca="1">B9+B11+B12+B13+B14+B15+B16+B17+B18</f>
        <v>866.74146475017108</v>
      </c>
      <c r="C1" s="11">
        <f t="shared" ref="C1:I1" ca="1" si="0">C9+C11+C12+C13+C14+C15+C16+C17+C18</f>
        <v>864.12665297741273</v>
      </c>
      <c r="D1" s="11">
        <f t="shared" ca="1" si="0"/>
        <v>4180.1574058863798</v>
      </c>
      <c r="E1" s="23"/>
      <c r="F1" s="23"/>
      <c r="G1" s="23"/>
      <c r="H1" s="23"/>
      <c r="I1" s="23"/>
    </row>
    <row r="2" spans="1:9" s="1" customFormat="1" ht="30" customHeight="1" x14ac:dyDescent="0.25">
      <c r="A2" s="24" t="s">
        <v>25</v>
      </c>
      <c r="B2" s="25">
        <f ca="1">B10+B11+B12+B13+B14+B15+B16+B17+B18</f>
        <v>866.74146475017108</v>
      </c>
      <c r="C2" s="25">
        <f ca="1">C10+C11+C12+C13+C14+C15+C16+C17+C18</f>
        <v>864.12665297741273</v>
      </c>
      <c r="D2" s="25">
        <f ca="1">D10+D11+D12+D13+D14+D15+D16+D17+D18</f>
        <v>3196.1574058863789</v>
      </c>
      <c r="E2" s="25"/>
      <c r="F2" s="25"/>
      <c r="G2" s="25"/>
      <c r="H2" s="25"/>
      <c r="I2" s="25"/>
    </row>
    <row r="3" spans="1:9" s="1" customFormat="1" ht="30" customHeight="1" x14ac:dyDescent="0.25">
      <c r="A3" s="8" t="s">
        <v>16</v>
      </c>
      <c r="B3" s="20" t="s">
        <v>26</v>
      </c>
      <c r="C3" s="20" t="s">
        <v>26</v>
      </c>
      <c r="D3" s="20" t="s">
        <v>19</v>
      </c>
      <c r="E3" s="28"/>
      <c r="F3" s="28"/>
      <c r="G3" s="28"/>
      <c r="H3" s="19"/>
      <c r="I3" s="19"/>
    </row>
    <row r="4" spans="1:9" s="1" customFormat="1" ht="30" customHeight="1" x14ac:dyDescent="0.25">
      <c r="A4" s="8" t="s">
        <v>17</v>
      </c>
      <c r="B4" s="30" t="s">
        <v>27</v>
      </c>
      <c r="C4" s="30" t="s">
        <v>27</v>
      </c>
      <c r="D4" s="21" t="s">
        <v>24</v>
      </c>
      <c r="E4" s="21"/>
      <c r="F4" s="21"/>
      <c r="G4" s="21"/>
      <c r="H4" s="21"/>
      <c r="I4" s="21"/>
    </row>
    <row r="5" spans="1:9" s="1" customFormat="1" ht="24.75" customHeight="1" x14ac:dyDescent="0.25">
      <c r="A5" s="6">
        <f ca="1">TODAY()</f>
        <v>45445</v>
      </c>
      <c r="B5" s="27" t="s">
        <v>23</v>
      </c>
      <c r="C5" s="27"/>
      <c r="D5" s="27"/>
      <c r="E5" s="27"/>
      <c r="F5" s="27"/>
      <c r="G5" s="27"/>
      <c r="H5" s="27"/>
      <c r="I5" s="27"/>
    </row>
    <row r="6" spans="1:9" s="1" customFormat="1" ht="30" customHeight="1" x14ac:dyDescent="0.25">
      <c r="A6" s="18" t="s">
        <v>0</v>
      </c>
      <c r="B6" s="13">
        <v>6</v>
      </c>
      <c r="C6" s="13">
        <v>31</v>
      </c>
      <c r="D6" s="13">
        <v>57</v>
      </c>
      <c r="E6" s="13"/>
      <c r="F6" s="13"/>
      <c r="G6" s="13"/>
      <c r="H6" s="13"/>
      <c r="I6" s="13"/>
    </row>
    <row r="7" spans="1:9" s="1" customFormat="1" ht="24.95" customHeight="1" x14ac:dyDescent="0.25">
      <c r="A7" s="5" t="s">
        <v>18</v>
      </c>
      <c r="B7" s="3">
        <v>424</v>
      </c>
      <c r="C7" s="3">
        <v>407</v>
      </c>
      <c r="D7" s="3">
        <v>339</v>
      </c>
      <c r="E7" s="3"/>
      <c r="F7" s="3"/>
      <c r="G7" s="3"/>
      <c r="H7" s="3"/>
      <c r="I7" s="3"/>
    </row>
    <row r="8" spans="1:9" s="1" customFormat="1" ht="24.95" customHeight="1" x14ac:dyDescent="0.25">
      <c r="A8" s="5" t="s">
        <v>2</v>
      </c>
      <c r="B8" s="3"/>
      <c r="C8" s="3"/>
      <c r="D8" s="29">
        <v>45404</v>
      </c>
      <c r="E8" s="3"/>
      <c r="F8" s="3"/>
      <c r="G8" s="3"/>
      <c r="H8" s="3"/>
      <c r="I8" s="3"/>
    </row>
    <row r="9" spans="1:9" s="1" customFormat="1" ht="45" x14ac:dyDescent="0.25">
      <c r="A9" s="5" t="s">
        <v>3</v>
      </c>
      <c r="B9" s="9"/>
      <c r="C9" s="9"/>
      <c r="D9" s="9">
        <f>2342.49+984</f>
        <v>3326.49</v>
      </c>
      <c r="E9" s="9"/>
      <c r="F9" s="9"/>
      <c r="G9" s="9"/>
      <c r="H9" s="9"/>
      <c r="I9" s="9"/>
    </row>
    <row r="10" spans="1:9" s="1" customFormat="1" ht="45" x14ac:dyDescent="0.25">
      <c r="A10" s="5" t="s">
        <v>4</v>
      </c>
      <c r="B10" s="9"/>
      <c r="C10" s="22"/>
      <c r="D10" s="9">
        <v>2342.4899999999998</v>
      </c>
      <c r="E10" s="9"/>
      <c r="F10" s="9"/>
      <c r="G10" s="9"/>
      <c r="H10" s="9"/>
      <c r="I10" s="9"/>
    </row>
    <row r="11" spans="1:9" s="1" customFormat="1" ht="24.95" customHeight="1" x14ac:dyDescent="0.25">
      <c r="A11" s="5" t="s">
        <v>5</v>
      </c>
      <c r="B11" s="9">
        <v>500</v>
      </c>
      <c r="C11" s="9">
        <v>500</v>
      </c>
      <c r="D11" s="9">
        <v>500</v>
      </c>
      <c r="E11" s="9"/>
      <c r="F11" s="9"/>
      <c r="G11" s="9"/>
      <c r="H11" s="9"/>
      <c r="I11" s="9"/>
    </row>
    <row r="12" spans="1:9" s="1" customFormat="1" ht="24.95" customHeight="1" x14ac:dyDescent="0.25">
      <c r="A12" s="5" t="s">
        <v>6</v>
      </c>
      <c r="B12" s="9">
        <v>150</v>
      </c>
      <c r="C12" s="9">
        <v>150</v>
      </c>
      <c r="D12" s="9">
        <v>150</v>
      </c>
      <c r="E12" s="9"/>
      <c r="F12" s="9"/>
      <c r="G12" s="9"/>
      <c r="H12" s="9"/>
      <c r="I12" s="9"/>
    </row>
    <row r="13" spans="1:9" s="1" customFormat="1" ht="24.95" customHeight="1" x14ac:dyDescent="0.25">
      <c r="A13" s="5" t="s">
        <v>7</v>
      </c>
      <c r="B13" s="9">
        <v>75</v>
      </c>
      <c r="C13" s="9">
        <v>75</v>
      </c>
      <c r="D13" s="9">
        <v>75</v>
      </c>
      <c r="E13" s="9"/>
      <c r="F13" s="9"/>
      <c r="G13" s="9"/>
      <c r="H13" s="9"/>
      <c r="I13" s="9"/>
    </row>
    <row r="14" spans="1:9" s="1" customFormat="1" ht="24.95" customHeight="1" x14ac:dyDescent="0.25">
      <c r="A14" s="5" t="s">
        <v>8</v>
      </c>
      <c r="B14" s="9">
        <v>15</v>
      </c>
      <c r="C14" s="9">
        <v>15</v>
      </c>
      <c r="D14" s="9">
        <v>15</v>
      </c>
      <c r="E14" s="9"/>
      <c r="F14" s="9"/>
      <c r="G14" s="9"/>
      <c r="H14" s="9"/>
      <c r="I14" s="9"/>
    </row>
    <row r="15" spans="1:9" s="1" customFormat="1" ht="24.95" customHeight="1" x14ac:dyDescent="0.25">
      <c r="A15" s="5" t="s">
        <v>9</v>
      </c>
      <c r="B15" s="9">
        <f ca="1">(B7*$B$20)/12*$D$20</f>
        <v>65.216481861738544</v>
      </c>
      <c r="C15" s="9">
        <f ca="1">(C7*$B$20)/12*$D$20</f>
        <v>62.601670088980157</v>
      </c>
      <c r="D15" s="9">
        <f ca="1">(D7*$B$20)/12*$D$20</f>
        <v>52.142422997946618</v>
      </c>
      <c r="E15" s="9"/>
      <c r="F15" s="9"/>
      <c r="G15" s="9"/>
      <c r="H15" s="9"/>
      <c r="I15" s="9"/>
    </row>
    <row r="16" spans="1:9" s="1" customFormat="1" ht="24.95" customHeight="1" x14ac:dyDescent="0.25">
      <c r="A16" s="5" t="s">
        <v>13</v>
      </c>
      <c r="B16" s="9">
        <f ca="1">$E$20/12*$D$20</f>
        <v>5.8042436687200549</v>
      </c>
      <c r="C16" s="9">
        <f ca="1">$E$20/12*$D$20</f>
        <v>5.8042436687200549</v>
      </c>
      <c r="D16" s="9">
        <f ca="1">$E$20/12*$D$20</f>
        <v>5.8042436687200549</v>
      </c>
      <c r="E16" s="9"/>
      <c r="F16" s="9"/>
      <c r="G16" s="9"/>
      <c r="H16" s="9"/>
      <c r="I16" s="9"/>
    </row>
    <row r="17" spans="1:12" s="1" customFormat="1" ht="24.95" customHeight="1" x14ac:dyDescent="0.25">
      <c r="A17" s="5" t="s">
        <v>14</v>
      </c>
      <c r="B17" s="9">
        <f ca="1">$G$20/12*$D$20</f>
        <v>34.82546201232033</v>
      </c>
      <c r="C17" s="9">
        <f ca="1">$G$20/12*$D$20</f>
        <v>34.82546201232033</v>
      </c>
      <c r="D17" s="9">
        <f ca="1">$G$20/12*$D$20</f>
        <v>34.82546201232033</v>
      </c>
      <c r="E17" s="9"/>
      <c r="F17" s="9"/>
      <c r="G17" s="9"/>
      <c r="H17" s="9"/>
      <c r="I17" s="9"/>
    </row>
    <row r="18" spans="1:12" s="1" customFormat="1" ht="24.95" customHeight="1" x14ac:dyDescent="0.25">
      <c r="A18" s="5" t="s">
        <v>15</v>
      </c>
      <c r="B18" s="9">
        <f ca="1">$F$20/12*$D$20</f>
        <v>20.895277207392198</v>
      </c>
      <c r="C18" s="9">
        <f ca="1">$F$20/12*$D$20</f>
        <v>20.895277207392198</v>
      </c>
      <c r="D18" s="9">
        <f ca="1">$F$20/12*$D$20</f>
        <v>20.895277207392198</v>
      </c>
      <c r="E18" s="9"/>
      <c r="F18" s="9"/>
      <c r="G18" s="9"/>
      <c r="H18" s="9"/>
      <c r="I18" s="9"/>
      <c r="L18" s="10"/>
    </row>
    <row r="19" spans="1:12" x14ac:dyDescent="0.25">
      <c r="B19" s="2" t="s">
        <v>21</v>
      </c>
      <c r="C19" s="2" t="s">
        <v>22</v>
      </c>
      <c r="D19" s="2" t="s">
        <v>20</v>
      </c>
      <c r="E19" s="2" t="s">
        <v>10</v>
      </c>
      <c r="F19" s="2" t="s">
        <v>12</v>
      </c>
      <c r="G19" s="2" t="s">
        <v>11</v>
      </c>
      <c r="H19" s="14"/>
      <c r="I19" s="14"/>
    </row>
    <row r="20" spans="1:12" x14ac:dyDescent="0.25">
      <c r="B20" s="15">
        <v>0.26500000000000001</v>
      </c>
      <c r="C20" s="16">
        <v>45657</v>
      </c>
      <c r="D20" s="26">
        <f ca="1">($C$20-$A$5)/(365.25/12)</f>
        <v>6.9650924024640659</v>
      </c>
      <c r="E20" s="17">
        <v>10</v>
      </c>
      <c r="F20" s="17">
        <v>36</v>
      </c>
      <c r="G20" s="17">
        <v>60</v>
      </c>
      <c r="H20" s="14"/>
      <c r="I20" s="14"/>
    </row>
  </sheetData>
  <mergeCells count="1">
    <mergeCell ref="B5:I5"/>
  </mergeCells>
  <pageMargins left="0.70866141732283472" right="0.70866141732283472" top="0.59055118110236227" bottom="0.19685039370078741" header="0.31496062992125984" footer="0.31496062992125984"/>
  <pageSetup paperSize="9" orientation="landscape" r:id="rId1"/>
  <headerFooter>
    <oddHeader>&amp;CDie Gesamtkosten beziehen sich auf die Erfüllung aller Auflagen durch den scheidenden Pächter.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Dahlbüdding</dc:creator>
  <cp:lastModifiedBy>Fred Dahlbuedding</cp:lastModifiedBy>
  <cp:lastPrinted>2023-12-25T07:25:53Z</cp:lastPrinted>
  <dcterms:created xsi:type="dcterms:W3CDTF">2023-07-16T11:31:26Z</dcterms:created>
  <dcterms:modified xsi:type="dcterms:W3CDTF">2024-06-02T17:26:07Z</dcterms:modified>
</cp:coreProperties>
</file>